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1" i="1"/>
  <c r="F31"/>
  <c r="G30"/>
  <c r="F30"/>
  <c r="G29"/>
  <c r="F29"/>
  <c r="G28"/>
  <c r="F28"/>
  <c r="G27"/>
  <c r="F27"/>
  <c r="G26"/>
  <c r="F26"/>
  <c r="G25"/>
  <c r="F25"/>
  <c r="G24"/>
  <c r="F24"/>
  <c r="E23"/>
  <c r="D23"/>
  <c r="G23" s="1"/>
  <c r="C23"/>
  <c r="F23" s="1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E6"/>
  <c r="E33" s="1"/>
  <c r="D6"/>
  <c r="G6" s="1"/>
  <c r="C6"/>
  <c r="F6" s="1"/>
  <c r="D33" l="1"/>
  <c r="C33"/>
  <c r="F33" s="1"/>
  <c r="G33"/>
</calcChain>
</file>

<file path=xl/sharedStrings.xml><?xml version="1.0" encoding="utf-8"?>
<sst xmlns="http://schemas.openxmlformats.org/spreadsheetml/2006/main" count="67" uniqueCount="66">
  <si>
    <t>单位：万元</t>
  </si>
  <si>
    <t>预算数</t>
  </si>
  <si>
    <t>101</t>
  </si>
  <si>
    <t>一、税收收入</t>
  </si>
  <si>
    <t>10101</t>
  </si>
  <si>
    <t xml:space="preserve">    增值税</t>
  </si>
  <si>
    <t>10104</t>
  </si>
  <si>
    <t xml:space="preserve">    企业所得税</t>
  </si>
  <si>
    <t>10105</t>
  </si>
  <si>
    <t xml:space="preserve">    企业所得税退税</t>
  </si>
  <si>
    <t>10106</t>
  </si>
  <si>
    <t xml:space="preserve">    个人所得税</t>
  </si>
  <si>
    <t>10107</t>
  </si>
  <si>
    <t xml:space="preserve">    资源税</t>
  </si>
  <si>
    <t>10109</t>
  </si>
  <si>
    <t xml:space="preserve">    城市维护建设税</t>
  </si>
  <si>
    <t>10110</t>
  </si>
  <si>
    <t xml:space="preserve">    房产税</t>
  </si>
  <si>
    <t>10111</t>
  </si>
  <si>
    <t xml:space="preserve">    印花税</t>
  </si>
  <si>
    <t>10112</t>
  </si>
  <si>
    <t xml:space="preserve">    城镇土地使用税</t>
  </si>
  <si>
    <t>10113</t>
  </si>
  <si>
    <t xml:space="preserve">    土地增值税</t>
  </si>
  <si>
    <t>10114</t>
  </si>
  <si>
    <t xml:space="preserve">    车船税</t>
  </si>
  <si>
    <t>10118</t>
  </si>
  <si>
    <t xml:space="preserve">    耕地占用税</t>
  </si>
  <si>
    <t>10119</t>
  </si>
  <si>
    <t xml:space="preserve">    契税</t>
  </si>
  <si>
    <t>10120</t>
  </si>
  <si>
    <t xml:space="preserve">    烟叶税</t>
  </si>
  <si>
    <t>10121</t>
  </si>
  <si>
    <t xml:space="preserve">    环境保护税</t>
  </si>
  <si>
    <t>10199</t>
  </si>
  <si>
    <t xml:space="preserve">    其他税收收入</t>
  </si>
  <si>
    <t>103</t>
  </si>
  <si>
    <t>二、非税收入</t>
  </si>
  <si>
    <t>10302</t>
  </si>
  <si>
    <t xml:space="preserve">    专项收入</t>
  </si>
  <si>
    <t>10304</t>
  </si>
  <si>
    <t xml:space="preserve">    行政事业性收费收入</t>
  </si>
  <si>
    <t>10305</t>
  </si>
  <si>
    <t xml:space="preserve">    罚没收入</t>
  </si>
  <si>
    <t>10306</t>
  </si>
  <si>
    <t xml:space="preserve">    国有资本经营收入</t>
  </si>
  <si>
    <t>10307</t>
  </si>
  <si>
    <t xml:space="preserve">    国有资源（资产）有偿使用收入</t>
  </si>
  <si>
    <t>10308</t>
  </si>
  <si>
    <t xml:space="preserve">    捐赠收入</t>
  </si>
  <si>
    <t>10309</t>
  </si>
  <si>
    <t xml:space="preserve">    政府住房基金收入</t>
  </si>
  <si>
    <t>10399</t>
  </si>
  <si>
    <t xml:space="preserve">    其他收入</t>
  </si>
  <si>
    <t xml:space="preserve"> </t>
  </si>
  <si>
    <t>收入合计</t>
  </si>
  <si>
    <t>2022年一般公共预算收入表</t>
  </si>
  <si>
    <r>
      <t xml:space="preserve">项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目</t>
    </r>
  </si>
  <si>
    <t>上年预算数</t>
  </si>
  <si>
    <t>上年执行数</t>
  </si>
  <si>
    <t>代码</t>
  </si>
  <si>
    <t>名称</t>
  </si>
  <si>
    <t>金额</t>
  </si>
  <si>
    <t>为上年预算数的%</t>
  </si>
  <si>
    <t>为上年执行数的%</t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</si>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</sst>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charset val="134"/>
      <scheme val="minor"/>
    </font>
    <font>
      <b/>
      <sz val="18"/>
      <name val="黑体"/>
      <family val="3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vertical="center" wrapText="1"/>
    </xf>
    <xf numFmtId="176" fontId="11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distributed" vertical="center"/>
    </xf>
    <xf numFmtId="49" fontId="8" fillId="2" borderId="3" xfId="0" applyNumberFormat="1" applyFont="1" applyFill="1" applyBorder="1" applyAlignment="1">
      <alignment horizontal="distributed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H8" sqref="H8"/>
    </sheetView>
  </sheetViews>
  <sheetFormatPr defaultRowHeight="13.5"/>
  <cols>
    <col min="1" max="1" width="11.625" style="1" customWidth="1"/>
    <col min="2" max="2" width="31.375" style="1" customWidth="1"/>
    <col min="3" max="3" width="15.5" style="1" customWidth="1"/>
    <col min="4" max="4" width="18" style="1" customWidth="1"/>
    <col min="5" max="5" width="14.5" style="1" customWidth="1"/>
    <col min="6" max="6" width="13.25" style="1" customWidth="1"/>
    <col min="7" max="16384" width="9" style="1"/>
  </cols>
  <sheetData>
    <row r="1" spans="1:8" ht="14.25">
      <c r="A1" s="4"/>
      <c r="B1" s="5"/>
      <c r="C1" s="6"/>
      <c r="D1" s="6"/>
      <c r="E1" s="6"/>
      <c r="F1" s="6"/>
      <c r="G1" s="6"/>
    </row>
    <row r="2" spans="1:8" s="2" customFormat="1" ht="22.5">
      <c r="A2" s="21" t="s">
        <v>56</v>
      </c>
      <c r="B2" s="21"/>
      <c r="C2" s="21"/>
      <c r="D2" s="21"/>
      <c r="E2" s="21"/>
      <c r="F2" s="21"/>
      <c r="G2" s="21"/>
    </row>
    <row r="3" spans="1:8">
      <c r="A3" s="5"/>
      <c r="B3" s="5"/>
      <c r="C3" s="6"/>
      <c r="D3" s="6"/>
      <c r="E3" s="6"/>
      <c r="F3" s="22" t="s">
        <v>0</v>
      </c>
      <c r="G3" s="22"/>
    </row>
    <row r="4" spans="1:8">
      <c r="A4" s="23" t="s">
        <v>57</v>
      </c>
      <c r="B4" s="24"/>
      <c r="C4" s="25" t="s">
        <v>58</v>
      </c>
      <c r="D4" s="25" t="s">
        <v>59</v>
      </c>
      <c r="E4" s="27" t="s">
        <v>1</v>
      </c>
      <c r="F4" s="28"/>
      <c r="G4" s="29"/>
    </row>
    <row r="5" spans="1:8" ht="27">
      <c r="A5" s="7" t="s">
        <v>60</v>
      </c>
      <c r="B5" s="8" t="s">
        <v>61</v>
      </c>
      <c r="C5" s="26"/>
      <c r="D5" s="26"/>
      <c r="E5" s="9" t="s">
        <v>62</v>
      </c>
      <c r="F5" s="10" t="s">
        <v>63</v>
      </c>
      <c r="G5" s="10" t="s">
        <v>64</v>
      </c>
    </row>
    <row r="6" spans="1:8">
      <c r="A6" s="11" t="s">
        <v>2</v>
      </c>
      <c r="B6" s="12" t="s">
        <v>3</v>
      </c>
      <c r="C6" s="13">
        <f>SUM(C7:C22)</f>
        <v>78370</v>
      </c>
      <c r="D6" s="13">
        <f>SUM(D7:D22)</f>
        <v>77165</v>
      </c>
      <c r="E6" s="13">
        <f>SUM(E7:E22)</f>
        <v>102000</v>
      </c>
      <c r="F6" s="18">
        <f t="shared" ref="F6:F31" si="0">IF(C6=0,"",ROUND((E6/C6)*100,1))</f>
        <v>130.19999999999999</v>
      </c>
      <c r="G6" s="18">
        <f t="shared" ref="G6:G31" si="1">IF(D6=0,"",ROUND((E6/D6)*100,1))</f>
        <v>132.19999999999999</v>
      </c>
    </row>
    <row r="7" spans="1:8">
      <c r="A7" s="11" t="s">
        <v>4</v>
      </c>
      <c r="B7" s="12" t="s">
        <v>5</v>
      </c>
      <c r="C7" s="13">
        <v>28000</v>
      </c>
      <c r="D7" s="13">
        <v>24726</v>
      </c>
      <c r="E7" s="13">
        <v>27568</v>
      </c>
      <c r="F7" s="18">
        <f t="shared" si="0"/>
        <v>98.5</v>
      </c>
      <c r="G7" s="18">
        <f t="shared" si="1"/>
        <v>111.5</v>
      </c>
    </row>
    <row r="8" spans="1:8">
      <c r="A8" s="11" t="s">
        <v>6</v>
      </c>
      <c r="B8" s="12" t="s">
        <v>7</v>
      </c>
      <c r="C8" s="13">
        <v>7000</v>
      </c>
      <c r="D8" s="13">
        <v>5251</v>
      </c>
      <c r="E8" s="13">
        <v>4896</v>
      </c>
      <c r="F8" s="18">
        <f t="shared" si="0"/>
        <v>69.900000000000006</v>
      </c>
      <c r="G8" s="18">
        <f t="shared" si="1"/>
        <v>93.2</v>
      </c>
      <c r="H8" s="1" t="s">
        <v>65</v>
      </c>
    </row>
    <row r="9" spans="1:8">
      <c r="A9" s="11" t="s">
        <v>8</v>
      </c>
      <c r="B9" s="12" t="s">
        <v>9</v>
      </c>
      <c r="C9" s="13"/>
      <c r="D9" s="13"/>
      <c r="E9" s="13"/>
      <c r="F9" s="18" t="str">
        <f t="shared" si="0"/>
        <v/>
      </c>
      <c r="G9" s="18" t="str">
        <f t="shared" si="1"/>
        <v/>
      </c>
    </row>
    <row r="10" spans="1:8">
      <c r="A10" s="11" t="s">
        <v>10</v>
      </c>
      <c r="B10" s="12" t="s">
        <v>11</v>
      </c>
      <c r="C10" s="13">
        <v>1000</v>
      </c>
      <c r="D10" s="13">
        <v>1457</v>
      </c>
      <c r="E10" s="13">
        <v>4030</v>
      </c>
      <c r="F10" s="18">
        <f t="shared" si="0"/>
        <v>403</v>
      </c>
      <c r="G10" s="18">
        <f t="shared" si="1"/>
        <v>276.60000000000002</v>
      </c>
    </row>
    <row r="11" spans="1:8">
      <c r="A11" s="11" t="s">
        <v>12</v>
      </c>
      <c r="B11" s="12" t="s">
        <v>13</v>
      </c>
      <c r="C11" s="13">
        <v>23</v>
      </c>
      <c r="D11" s="13">
        <v>13</v>
      </c>
      <c r="E11" s="13">
        <v>24</v>
      </c>
      <c r="F11" s="18">
        <f t="shared" si="0"/>
        <v>104.3</v>
      </c>
      <c r="G11" s="18">
        <f t="shared" si="1"/>
        <v>184.6</v>
      </c>
    </row>
    <row r="12" spans="1:8">
      <c r="A12" s="11" t="s">
        <v>14</v>
      </c>
      <c r="B12" s="12" t="s">
        <v>15</v>
      </c>
      <c r="C12" s="13">
        <v>3500</v>
      </c>
      <c r="D12" s="13">
        <v>3496</v>
      </c>
      <c r="E12" s="13">
        <v>4747</v>
      </c>
      <c r="F12" s="18">
        <f t="shared" si="0"/>
        <v>135.6</v>
      </c>
      <c r="G12" s="18">
        <f t="shared" si="1"/>
        <v>135.80000000000001</v>
      </c>
    </row>
    <row r="13" spans="1:8">
      <c r="A13" s="11" t="s">
        <v>16</v>
      </c>
      <c r="B13" s="12" t="s">
        <v>17</v>
      </c>
      <c r="C13" s="13">
        <v>2800</v>
      </c>
      <c r="D13" s="13">
        <v>3055</v>
      </c>
      <c r="E13" s="13">
        <v>5316</v>
      </c>
      <c r="F13" s="18">
        <f t="shared" si="0"/>
        <v>189.9</v>
      </c>
      <c r="G13" s="18">
        <f t="shared" si="1"/>
        <v>174</v>
      </c>
    </row>
    <row r="14" spans="1:8">
      <c r="A14" s="11" t="s">
        <v>18</v>
      </c>
      <c r="B14" s="12" t="s">
        <v>19</v>
      </c>
      <c r="C14" s="13">
        <v>1050</v>
      </c>
      <c r="D14" s="13">
        <v>973</v>
      </c>
      <c r="E14" s="13">
        <v>1402</v>
      </c>
      <c r="F14" s="18">
        <f t="shared" si="0"/>
        <v>133.5</v>
      </c>
      <c r="G14" s="18">
        <f t="shared" si="1"/>
        <v>144.1</v>
      </c>
    </row>
    <row r="15" spans="1:8">
      <c r="A15" s="11" t="s">
        <v>20</v>
      </c>
      <c r="B15" s="12" t="s">
        <v>21</v>
      </c>
      <c r="C15" s="13">
        <v>2800</v>
      </c>
      <c r="D15" s="13">
        <v>2211</v>
      </c>
      <c r="E15" s="13">
        <v>2727</v>
      </c>
      <c r="F15" s="18">
        <f t="shared" si="0"/>
        <v>97.4</v>
      </c>
      <c r="G15" s="18">
        <f t="shared" si="1"/>
        <v>123.3</v>
      </c>
    </row>
    <row r="16" spans="1:8">
      <c r="A16" s="11" t="s">
        <v>22</v>
      </c>
      <c r="B16" s="12" t="s">
        <v>23</v>
      </c>
      <c r="C16" s="13">
        <v>20832</v>
      </c>
      <c r="D16" s="13">
        <v>15517</v>
      </c>
      <c r="E16" s="13">
        <v>16922</v>
      </c>
      <c r="F16" s="18">
        <f t="shared" si="0"/>
        <v>81.2</v>
      </c>
      <c r="G16" s="18">
        <f t="shared" si="1"/>
        <v>109.1</v>
      </c>
    </row>
    <row r="17" spans="1:7">
      <c r="A17" s="11" t="s">
        <v>24</v>
      </c>
      <c r="B17" s="12" t="s">
        <v>25</v>
      </c>
      <c r="C17" s="13">
        <v>300</v>
      </c>
      <c r="D17" s="13">
        <v>291</v>
      </c>
      <c r="E17" s="13">
        <v>884</v>
      </c>
      <c r="F17" s="18">
        <f t="shared" si="0"/>
        <v>294.7</v>
      </c>
      <c r="G17" s="18">
        <f t="shared" si="1"/>
        <v>303.8</v>
      </c>
    </row>
    <row r="18" spans="1:7">
      <c r="A18" s="11" t="s">
        <v>26</v>
      </c>
      <c r="B18" s="12" t="s">
        <v>27</v>
      </c>
      <c r="C18" s="13">
        <v>10455</v>
      </c>
      <c r="D18" s="13">
        <v>19999</v>
      </c>
      <c r="E18" s="13">
        <v>21099</v>
      </c>
      <c r="F18" s="18">
        <f t="shared" si="0"/>
        <v>201.8</v>
      </c>
      <c r="G18" s="18">
        <f t="shared" si="1"/>
        <v>105.5</v>
      </c>
    </row>
    <row r="19" spans="1:7">
      <c r="A19" s="11" t="s">
        <v>28</v>
      </c>
      <c r="B19" s="12" t="s">
        <v>29</v>
      </c>
      <c r="C19" s="13"/>
      <c r="D19" s="13"/>
      <c r="E19" s="13">
        <v>12200</v>
      </c>
      <c r="F19" s="18" t="str">
        <f t="shared" si="0"/>
        <v/>
      </c>
      <c r="G19" s="18" t="str">
        <f t="shared" si="1"/>
        <v/>
      </c>
    </row>
    <row r="20" spans="1:7">
      <c r="A20" s="11" t="s">
        <v>30</v>
      </c>
      <c r="B20" s="12" t="s">
        <v>31</v>
      </c>
      <c r="C20" s="13"/>
      <c r="D20" s="13"/>
      <c r="E20" s="13"/>
      <c r="F20" s="18" t="str">
        <f t="shared" si="0"/>
        <v/>
      </c>
      <c r="G20" s="18" t="str">
        <f t="shared" si="1"/>
        <v/>
      </c>
    </row>
    <row r="21" spans="1:7">
      <c r="A21" s="11" t="s">
        <v>32</v>
      </c>
      <c r="B21" s="12" t="s">
        <v>33</v>
      </c>
      <c r="C21" s="13">
        <v>200</v>
      </c>
      <c r="D21" s="13">
        <v>174</v>
      </c>
      <c r="E21" s="13">
        <v>184</v>
      </c>
      <c r="F21" s="18">
        <f t="shared" si="0"/>
        <v>92</v>
      </c>
      <c r="G21" s="18">
        <f t="shared" si="1"/>
        <v>105.7</v>
      </c>
    </row>
    <row r="22" spans="1:7">
      <c r="A22" s="11" t="s">
        <v>34</v>
      </c>
      <c r="B22" s="12" t="s">
        <v>35</v>
      </c>
      <c r="C22" s="13">
        <v>410</v>
      </c>
      <c r="D22" s="13">
        <v>2</v>
      </c>
      <c r="E22" s="13">
        <v>1</v>
      </c>
      <c r="F22" s="18">
        <f t="shared" si="0"/>
        <v>0.2</v>
      </c>
      <c r="G22" s="18">
        <f t="shared" si="1"/>
        <v>50</v>
      </c>
    </row>
    <row r="23" spans="1:7">
      <c r="A23" s="11" t="s">
        <v>36</v>
      </c>
      <c r="B23" s="12" t="s">
        <v>37</v>
      </c>
      <c r="C23" s="13">
        <f>SUM(C24:C31)</f>
        <v>6430</v>
      </c>
      <c r="D23" s="13">
        <f>SUM(D24:D31)</f>
        <v>8144</v>
      </c>
      <c r="E23" s="13">
        <f>SUM(E24:E31)</f>
        <v>8680</v>
      </c>
      <c r="F23" s="18">
        <f t="shared" si="0"/>
        <v>135</v>
      </c>
      <c r="G23" s="18">
        <f t="shared" si="1"/>
        <v>106.6</v>
      </c>
    </row>
    <row r="24" spans="1:7">
      <c r="A24" s="11" t="s">
        <v>38</v>
      </c>
      <c r="B24" s="12" t="s">
        <v>39</v>
      </c>
      <c r="C24" s="13">
        <v>2630</v>
      </c>
      <c r="D24" s="13">
        <v>2224</v>
      </c>
      <c r="E24" s="13">
        <v>2600</v>
      </c>
      <c r="F24" s="18">
        <f t="shared" si="0"/>
        <v>98.9</v>
      </c>
      <c r="G24" s="18">
        <f t="shared" si="1"/>
        <v>116.9</v>
      </c>
    </row>
    <row r="25" spans="1:7">
      <c r="A25" s="11" t="s">
        <v>40</v>
      </c>
      <c r="B25" s="12" t="s">
        <v>41</v>
      </c>
      <c r="C25" s="13"/>
      <c r="D25" s="13"/>
      <c r="E25" s="13"/>
      <c r="F25" s="18" t="str">
        <f t="shared" si="0"/>
        <v/>
      </c>
      <c r="G25" s="18" t="str">
        <f t="shared" si="1"/>
        <v/>
      </c>
    </row>
    <row r="26" spans="1:7">
      <c r="A26" s="11" t="s">
        <v>42</v>
      </c>
      <c r="B26" s="12" t="s">
        <v>43</v>
      </c>
      <c r="C26" s="13">
        <v>78</v>
      </c>
      <c r="D26" s="13">
        <v>4</v>
      </c>
      <c r="E26" s="13">
        <v>90</v>
      </c>
      <c r="F26" s="18">
        <f t="shared" si="0"/>
        <v>115.4</v>
      </c>
      <c r="G26" s="18">
        <f t="shared" si="1"/>
        <v>2250</v>
      </c>
    </row>
    <row r="27" spans="1:7">
      <c r="A27" s="11" t="s">
        <v>44</v>
      </c>
      <c r="B27" s="12" t="s">
        <v>45</v>
      </c>
      <c r="C27" s="13"/>
      <c r="D27" s="13">
        <v>4500</v>
      </c>
      <c r="E27" s="13">
        <v>4500</v>
      </c>
      <c r="F27" s="18" t="str">
        <f t="shared" si="0"/>
        <v/>
      </c>
      <c r="G27" s="18">
        <f t="shared" si="1"/>
        <v>100</v>
      </c>
    </row>
    <row r="28" spans="1:7">
      <c r="A28" s="11" t="s">
        <v>46</v>
      </c>
      <c r="B28" s="12" t="s">
        <v>47</v>
      </c>
      <c r="C28" s="13">
        <v>722</v>
      </c>
      <c r="D28" s="13">
        <v>1226</v>
      </c>
      <c r="E28" s="13">
        <v>1300</v>
      </c>
      <c r="F28" s="18">
        <f t="shared" si="0"/>
        <v>180.1</v>
      </c>
      <c r="G28" s="18">
        <f t="shared" si="1"/>
        <v>106</v>
      </c>
    </row>
    <row r="29" spans="1:7">
      <c r="A29" s="11" t="s">
        <v>48</v>
      </c>
      <c r="B29" s="12" t="s">
        <v>49</v>
      </c>
      <c r="C29" s="13"/>
      <c r="D29" s="13"/>
      <c r="E29" s="13"/>
      <c r="F29" s="18" t="str">
        <f t="shared" si="0"/>
        <v/>
      </c>
      <c r="G29" s="18" t="str">
        <f t="shared" si="1"/>
        <v/>
      </c>
    </row>
    <row r="30" spans="1:7" s="3" customFormat="1">
      <c r="A30" s="11" t="s">
        <v>50</v>
      </c>
      <c r="B30" s="12" t="s">
        <v>51</v>
      </c>
      <c r="C30" s="13"/>
      <c r="D30" s="13"/>
      <c r="E30" s="13"/>
      <c r="F30" s="18" t="str">
        <f t="shared" si="0"/>
        <v/>
      </c>
      <c r="G30" s="18" t="str">
        <f t="shared" si="1"/>
        <v/>
      </c>
    </row>
    <row r="31" spans="1:7" s="3" customFormat="1">
      <c r="A31" s="11" t="s">
        <v>52</v>
      </c>
      <c r="B31" s="12" t="s">
        <v>53</v>
      </c>
      <c r="C31" s="13">
        <v>3000</v>
      </c>
      <c r="D31" s="13">
        <v>190</v>
      </c>
      <c r="E31" s="13">
        <v>190</v>
      </c>
      <c r="F31" s="18">
        <f t="shared" si="0"/>
        <v>6.3</v>
      </c>
      <c r="G31" s="18">
        <f t="shared" si="1"/>
        <v>100</v>
      </c>
    </row>
    <row r="32" spans="1:7" s="3" customFormat="1">
      <c r="A32" s="14"/>
      <c r="B32" s="12" t="s">
        <v>54</v>
      </c>
      <c r="C32" s="15"/>
      <c r="D32" s="16"/>
      <c r="E32" s="16"/>
      <c r="F32" s="17"/>
      <c r="G32" s="17"/>
    </row>
    <row r="33" spans="1:7">
      <c r="A33" s="30" t="s">
        <v>55</v>
      </c>
      <c r="B33" s="31"/>
      <c r="C33" s="19">
        <f>SUM(C6,C23)</f>
        <v>84800</v>
      </c>
      <c r="D33" s="19">
        <f>SUM(D6,D23)</f>
        <v>85309</v>
      </c>
      <c r="E33" s="19">
        <f>SUM(E6,E23)</f>
        <v>110680</v>
      </c>
      <c r="F33" s="18">
        <f>IF(C33=0,"",ROUND((E33/C33)*100,1))</f>
        <v>130.5</v>
      </c>
      <c r="G33" s="18">
        <f>IF(D33=0,"",ROUND((E33/D33)*100,1))</f>
        <v>129.69999999999999</v>
      </c>
    </row>
    <row r="34" spans="1:7">
      <c r="B34" s="20" t="s">
        <v>54</v>
      </c>
      <c r="C34" s="20"/>
      <c r="D34" s="20"/>
      <c r="E34" s="20"/>
      <c r="F34" s="20"/>
    </row>
  </sheetData>
  <mergeCells count="8">
    <mergeCell ref="B34:F34"/>
    <mergeCell ref="A2:G2"/>
    <mergeCell ref="F3:G3"/>
    <mergeCell ref="A4:B4"/>
    <mergeCell ref="C4:C5"/>
    <mergeCell ref="D4:D5"/>
    <mergeCell ref="E4:G4"/>
    <mergeCell ref="A33:B3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2022-05-16T03:15:31Z</dcterms:modified>
</cp:coreProperties>
</file>